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委託メール\ホームページ更新依頼\"/>
    </mc:Choice>
  </mc:AlternateContent>
  <xr:revisionPtr revIDLastSave="0" documentId="13_ncr:1_{336D42CB-ECFD-4740-8D20-814380DAC36B}" xr6:coauthVersionLast="45" xr6:coauthVersionMax="45" xr10:uidLastSave="{00000000-0000-0000-0000-000000000000}"/>
  <workbookProtection workbookAlgorithmName="SHA-512" workbookHashValue="52WEE3JFlTgEg7mavYaz598eGQi0Mm+gwhnD5xLQmDPEt8//7An0X3509k7ZCAvg8uUqpzkZ5i5SRU5OB7PG/Q==" workbookSaltValue="7iAmWNsHClEZrZZdqdd9j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BB10" i="4"/>
  <c r="AT10" i="4"/>
  <c r="AL10" i="4"/>
  <c r="W10" i="4"/>
  <c r="P10" i="4"/>
  <c r="I10" i="4"/>
  <c r="AD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<sst xmlns="http://schemas.openxmlformats.org/spreadsheetml/2006/main" count="231" uniqueCount="114">
  <si>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</si>
  <si>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</si>
  <si>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</si>
  <si>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</si>
  <si>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</si>
  <si>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</si>
  <si>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</si>
  <si>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</si>
  <si>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</si>
  <si>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</si>
  <si>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</si>
  <si>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</si>
  <si>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</si>
  <si>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</si>
  <si>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</si>
  <si>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</si>
  <si>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</si>
  <si>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</si>
  <si>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</si>
  <si>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</si>
  <si>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</si>
  <si>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</si>
  <si>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</si>
  <si>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</si>
  <si>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</si>
  <si>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</si>
  <si>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</si>
  <si>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</si>
  <si>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</si>
  <si>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</si>
  <si>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</si>
  <si>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</si>
  <si>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</si>
  <si>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</si>
  <si>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</si>
  <si>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</si>
  <si>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</si>
  <si>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</si>
  <si>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</si>
  <si>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</si>
  <si>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</si>
  <si>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</si>
  <si>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</si>
  <si>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</si>
  <si>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</si>
  <si>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</si>
  <si>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</si>
  <si>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</si>
  <si>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</si>
  <si>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</si>
  <si>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</si>
  <si>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</si>
  <si>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</si>
  <si>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</si>
  <si>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</si>
  <si>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</si>
  <si>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</si>
  <si>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</si>
  <si>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</si>
  <si>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</si>
  <si>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</si>
  <si>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</si>
  <si>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</si>
  <si>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</si>
  <si>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</si>
  <si>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</si>
  <si>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</si>
  <si>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</si>
  <si>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</si>
  <si>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</si>
  <si>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</si>
  <si>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</si>
  <si>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</si>
  <si>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</si>
  <si>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</si>
  <si>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</si>
  <si>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</si>
  <si>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</si>
  <si>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</si>
  <si>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</si>
  <si>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</si>
  <si>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</si>
  <si>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</si>
  <si>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</si>
  <si>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</si>
  <si>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</si>
  <si>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</si>
  <si>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</si>
  <si>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</si>
  <si>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</si>
  <si>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</si>
  <si>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</si>
  <si>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</si>
  <si>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</si>
  <si>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</si>
  <si>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</si>
  <si>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</si>
  <si>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</si>
  <si>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</si>
  <si>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</si>
  <si>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</si>
  <si>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</si>
  <si>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</si>
  <si>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</si>
  <si>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</si>
  <si>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</si>
  <si>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</si>
  <si>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</si>
  <si>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</si>
  <si>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</si>
  <si>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</si>
  <si>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や効率性については、前年度と同じく数値的には決して良い状態とは言えず、今後も必要な施設更新や設備投資をしていくために財源の確保が必要となり、経年化率や耐震化率についても、良い状態ではなく、今後も耐震化を含め積極的な更新を進めていく必要がある。
　そのため第４次水道整備実施計画により施設の投資計画を効率的に実施し、令和4年4月1日より料金値上げを行い、財源の確保にも着手する。平成30年度に策定した経営戦略を基に、安心・安全・安定な給水を持続していくための施設投資と財源確保を維持し、今後は、実績を反映した経営戦略の見直しが必要である。
（平成30年度経営戦略策定済み、令和5年度見直し予定）</t>
    <rPh sb="17" eb="20">
      <t>ゼンネンド</t>
    </rPh>
    <rPh sb="21" eb="22">
      <t>オナ</t>
    </rPh>
    <rPh sb="38" eb="39">
      <t>イ</t>
    </rPh>
    <rPh sb="134" eb="135">
      <t>ダイ</t>
    </rPh>
    <rPh sb="136" eb="137">
      <t>ジ</t>
    </rPh>
    <rPh sb="137" eb="141">
      <t>スイドウセイビ</t>
    </rPh>
    <rPh sb="141" eb="143">
      <t>ジッシ</t>
    </rPh>
    <rPh sb="143" eb="145">
      <t>ケイカク</t>
    </rPh>
    <rPh sb="148" eb="150">
      <t>シセツ</t>
    </rPh>
    <rPh sb="151" eb="153">
      <t>トウシ</t>
    </rPh>
    <rPh sb="160" eb="162">
      <t>ジッシ</t>
    </rPh>
    <rPh sb="183" eb="185">
      <t>ザイゲン</t>
    </rPh>
    <rPh sb="186" eb="188">
      <t>カクホ</t>
    </rPh>
    <rPh sb="190" eb="192">
      <t>チャクシュ</t>
    </rPh>
    <rPh sb="195" eb="197">
      <t>ヘイセイ</t>
    </rPh>
    <rPh sb="199" eb="201">
      <t>ネンド</t>
    </rPh>
    <rPh sb="202" eb="204">
      <t>サクテイ</t>
    </rPh>
    <rPh sb="206" eb="210">
      <t>ケイエイセンリャク</t>
    </rPh>
    <rPh sb="211" eb="212">
      <t>モト</t>
    </rPh>
    <rPh sb="235" eb="239">
      <t>シセツトウシ</t>
    </rPh>
    <rPh sb="245" eb="247">
      <t>イジ</t>
    </rPh>
    <rPh sb="249" eb="251">
      <t>コンゴ</t>
    </rPh>
    <rPh sb="255" eb="257">
      <t>ハンエイ</t>
    </rPh>
    <rPh sb="259" eb="263">
      <t>ケイエイセンリャク</t>
    </rPh>
    <rPh sb="264" eb="266">
      <t>ミナオ</t>
    </rPh>
    <rPh sb="268" eb="270">
      <t>ヒツヨウ</t>
    </rPh>
    <phoneticPr fontId="4"/>
  </si>
  <si>
    <t>①有形固定資産減価償却率
　前年度に比べ新たに償却対象となった資産が増加したため比率が低下した。老朽化していく施設や管路の状況に応じて、適正な更新を進めていかなければならない。
②管路経年化率
　類似団体平均値と比べると、耐用年数を経過した管路を多く保有している。企業団設立前の昭和46年以前に布設された管路も存在し、管路全体のうちの3割以上が法定耐用年数の40年を超えている。加えて、高度経済経済成長期に布設された管路が次々と法定耐用年数を迎えることから、今後も増加していくことが想定される。
③管路更新率
　前年度、施設の更新事業に費用を費やしたため、管路更新率は低下することとなった。耐用年数を経過した管路を多く保有しているため、中長期的な更新需要と財政収支見通しに沿って、計画的な投資を行っていかなければならない。</t>
    <rPh sb="14" eb="17">
      <t>ゼンネンド</t>
    </rPh>
    <rPh sb="18" eb="19">
      <t>クラ</t>
    </rPh>
    <rPh sb="20" eb="21">
      <t>アラ</t>
    </rPh>
    <rPh sb="23" eb="27">
      <t>ショウキャクタイショウ</t>
    </rPh>
    <rPh sb="31" eb="33">
      <t>シサン</t>
    </rPh>
    <rPh sb="34" eb="36">
      <t>ゾウカ</t>
    </rPh>
    <rPh sb="40" eb="42">
      <t>ヒリツ</t>
    </rPh>
    <rPh sb="43" eb="45">
      <t>テイカ</t>
    </rPh>
    <rPh sb="169" eb="171">
      <t>イジョウ</t>
    </rPh>
    <rPh sb="256" eb="259">
      <t>ゼンネンド</t>
    </rPh>
    <rPh sb="268" eb="270">
      <t>ヒヨウ</t>
    </rPh>
    <rPh sb="271" eb="272">
      <t>ツイ</t>
    </rPh>
    <rPh sb="278" eb="283">
      <t>カンロコウシンリツ</t>
    </rPh>
    <rPh sb="284" eb="286">
      <t>テイカ</t>
    </rPh>
    <phoneticPr fontId="4"/>
  </si>
  <si>
    <t>①経常収支比率
　経常収支が黒字であるため100％を超えているが、類似団体平均値と比較すると値は低い。令和4年度より水道料金の値上げを施行するため、経常収支比率の増減を注視する必要があるが、引き続き経費節減に取組み必要な財源を確保していく必要がある。
②累積欠損金比率
　該当なし
③流動比率
　類似団体平均値と比較しても上回っており、1年以内に支払うべき債務に対する支払能力に問題はない。
④企業債残高対給水収益比率
　令和2年度においては水道基本料金の免除の影響もあり比率が上昇したが、類似団体平均値に比べ低い比率である。今後さらに企業債を借り入れる計画があるため、将来的に比率の増加が予想される。引き続き注視する必要がある。
⑤料金回収率
　令和2年度においては水道基本料金の免除により100％を下回ったが、水道基本料金の免除分を合わせた実質的な料金収入は増加している。将来にわたり健全な経営を続けるために財源の確保が必要である。
⑥給水原価
　類似団体平均値に比べ低い水準にある。業務の見直しや効率化により経費削減に努めてはいるが、今後は更新費用や支払利息の増加等により数値が悪化する見込みのため、適切な経営が求められる。
⑦施設利用率
　類似団体平均値に比べ高い水準にあり、施設の統廃合により効率的に施設運転がされている。
⑧有収率
　前年度に比べ僅かではあるが改善されている。類似団体平均値に比べ高い水準にあるが、今後も漏水調査や漏水多発路線の更新等に積極的に取組む必要がある。</t>
    <rPh sb="51" eb="53">
      <t>レイワ</t>
    </rPh>
    <rPh sb="54" eb="56">
      <t>ネンド</t>
    </rPh>
    <rPh sb="58" eb="62">
      <t>スイドウリョウキン</t>
    </rPh>
    <rPh sb="63" eb="65">
      <t>ネア</t>
    </rPh>
    <rPh sb="67" eb="69">
      <t>セコウ</t>
    </rPh>
    <rPh sb="81" eb="83">
      <t>ゾウゲン</t>
    </rPh>
    <rPh sb="84" eb="86">
      <t>チュウシ</t>
    </rPh>
    <rPh sb="88" eb="90">
      <t>ヒツヨウ</t>
    </rPh>
    <rPh sb="99" eb="101">
      <t>ケイヒ</t>
    </rPh>
    <rPh sb="101" eb="103">
      <t>セツゲン</t>
    </rPh>
    <rPh sb="104" eb="106">
      <t>トリクミ</t>
    </rPh>
    <rPh sb="107" eb="109">
      <t>ヒツヨウ</t>
    </rPh>
    <rPh sb="110" eb="112">
      <t>ザイゲン</t>
    </rPh>
    <rPh sb="113" eb="115">
      <t>カクホ</t>
    </rPh>
    <rPh sb="119" eb="121">
      <t>ヒツヨウ</t>
    </rPh>
    <rPh sb="231" eb="233">
      <t>エイキョウ</t>
    </rPh>
    <rPh sb="236" eb="238">
      <t>ヒリツ</t>
    </rPh>
    <rPh sb="239" eb="241">
      <t>ジョウショウ</t>
    </rPh>
    <rPh sb="394" eb="396">
      <t>ケンゼン</t>
    </rPh>
    <rPh sb="397" eb="399">
      <t>ケイエイ</t>
    </rPh>
    <rPh sb="400" eb="401">
      <t>ツヅ</t>
    </rPh>
    <rPh sb="406" eb="408">
      <t>ザイゲン</t>
    </rPh>
    <rPh sb="409" eb="411">
      <t>カクホ</t>
    </rPh>
    <rPh sb="412" eb="414">
      <t>ヒツヨウ</t>
    </rPh>
    <rPh sb="573" eb="576">
      <t>ゼンネンド</t>
    </rPh>
    <rPh sb="577" eb="578">
      <t>クラ</t>
    </rPh>
    <rPh sb="579" eb="580">
      <t>ワズ</t>
    </rPh>
    <rPh sb="586" eb="58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</si>
</sst>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1</c:v>
                </c:pt>
                <c:pt idx="2">
                  <c:v>0.99</c:v>
                </c:pt>
                <c:pt idx="3">
                  <c:v>0.69</c:v>
                </c:pt>
                <c:pt idx="4">
                  <c:v>0.41</c:v>
                </c:pt>
              </c:numCache>
            </c:numRef>
          </c:val>
          <c:extLst>
            <c:ext xmlns:c16="http://schemas.microsoft.com/office/drawing/2014/chart" uri="{C3380CC4-5D6E-409C-BE32-E72D297353CC}">
              <c16:uniqueId val="{00000000-02AD-40AC-9922-A4F1AB006D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02AD-40AC-9922-A4F1AB006D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66.08</c:v>
                </c:pt>
                <c:pt idx="1">
                  <c:v>66.540000000000006</c:v>
                </c:pt>
                <c:pt idx="2">
                  <c:v>70.86</c:v>
                </c:pt>
                <c:pt idx="3">
                  <c:v>79.260000000000005</c:v>
                </c:pt>
                <c:pt idx="4">
                  <c:v>78.989999999999995</c:v>
                </c:pt>
              </c:numCache>
            </c:numRef>
          </c:val>
          <c:extLst>
            <c:ext xmlns:c16="http://schemas.microsoft.com/office/drawing/2014/chart" uri="{C3380CC4-5D6E-409C-BE32-E72D297353CC}">
              <c16:uniqueId val="{00000000-D1D6-4A35-B993-323623B777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1D6-4A35-B993-323623B777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90.65</c:v>
                </c:pt>
                <c:pt idx="1">
                  <c:v>89.84</c:v>
                </c:pt>
                <c:pt idx="2">
                  <c:v>91.02</c:v>
                </c:pt>
                <c:pt idx="3">
                  <c:v>89.87</c:v>
                </c:pt>
                <c:pt idx="4">
                  <c:v>90.1</c:v>
                </c:pt>
              </c:numCache>
            </c:numRef>
          </c:val>
          <c:extLst>
            <c:ext xmlns:c16="http://schemas.microsoft.com/office/drawing/2014/chart" uri="{C3380CC4-5D6E-409C-BE32-E72D297353CC}">
              <c16:uniqueId val="{00000000-3E3E-45B2-A74D-918E0FA0BD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3E3E-45B2-A74D-918E0FA0BD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110.5</c:v>
                </c:pt>
                <c:pt idx="1">
                  <c:v>109.9</c:v>
                </c:pt>
                <c:pt idx="2">
                  <c:v>105.62</c:v>
                </c:pt>
                <c:pt idx="3">
                  <c:v>107.4</c:v>
                </c:pt>
                <c:pt idx="4">
                  <c:v>109.75</c:v>
                </c:pt>
              </c:numCache>
            </c:numRef>
          </c:val>
          <c:extLst>
            <c:ext xmlns:c16="http://schemas.microsoft.com/office/drawing/2014/chart" uri="{C3380CC4-5D6E-409C-BE32-E72D297353CC}">
              <c16:uniqueId val="{00000000-EE1E-4499-8807-9A72C20280A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EE1E-4499-8807-9A72C20280A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48.75</c:v>
                </c:pt>
                <c:pt idx="1">
                  <c:v>48.37</c:v>
                </c:pt>
                <c:pt idx="2">
                  <c:v>48.19</c:v>
                </c:pt>
                <c:pt idx="3">
                  <c:v>48.79</c:v>
                </c:pt>
                <c:pt idx="4">
                  <c:v>47.86</c:v>
                </c:pt>
              </c:numCache>
            </c:numRef>
          </c:val>
          <c:extLst>
            <c:ext xmlns:c16="http://schemas.microsoft.com/office/drawing/2014/chart" uri="{C3380CC4-5D6E-409C-BE32-E72D297353CC}">
              <c16:uniqueId val="{00000000-1A72-4166-B84A-2DD53DED5F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1A72-4166-B84A-2DD53DED5F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33.94</c:v>
                </c:pt>
                <c:pt idx="1">
                  <c:v>31.63</c:v>
                </c:pt>
                <c:pt idx="2">
                  <c:v>32.36</c:v>
                </c:pt>
                <c:pt idx="3">
                  <c:v>33.979999999999997</c:v>
                </c:pt>
                <c:pt idx="4">
                  <c:v>36.31</c:v>
                </c:pt>
              </c:numCache>
            </c:numRef>
          </c:val>
          <c:extLst>
            <c:ext xmlns:c16="http://schemas.microsoft.com/office/drawing/2014/chart" uri="{C3380CC4-5D6E-409C-BE32-E72D297353CC}">
              <c16:uniqueId val="{00000000-5401-4137-8998-C8D6DB978C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401-4137-8998-C8D6DB978C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BD-4F58-BCE9-41A3EC5ACC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DBD-4F58-BCE9-41A3EC5ACC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772.08</c:v>
                </c:pt>
                <c:pt idx="1">
                  <c:v>607</c:v>
                </c:pt>
                <c:pt idx="2">
                  <c:v>916.75</c:v>
                </c:pt>
                <c:pt idx="3">
                  <c:v>1006.79</c:v>
                </c:pt>
                <c:pt idx="4">
                  <c:v>590.92999999999995</c:v>
                </c:pt>
              </c:numCache>
            </c:numRef>
          </c:val>
          <c:extLst>
            <c:ext xmlns:c16="http://schemas.microsoft.com/office/drawing/2014/chart" uri="{C3380CC4-5D6E-409C-BE32-E72D297353CC}">
              <c16:uniqueId val="{00000000-B877-4647-A16A-78A73C4751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B877-4647-A16A-78A73C4751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31.23</c:v>
                </c:pt>
                <c:pt idx="1">
                  <c:v>46.53</c:v>
                </c:pt>
                <c:pt idx="2">
                  <c:v>65.27</c:v>
                </c:pt>
                <c:pt idx="3">
                  <c:v>85.73</c:v>
                </c:pt>
                <c:pt idx="4">
                  <c:v>99.94</c:v>
                </c:pt>
              </c:numCache>
            </c:numRef>
          </c:val>
          <c:extLst>
            <c:ext xmlns:c16="http://schemas.microsoft.com/office/drawing/2014/chart" uri="{C3380CC4-5D6E-409C-BE32-E72D297353CC}">
              <c16:uniqueId val="{00000000-C912-4746-AF7B-7D3F001A62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912-4746-AF7B-7D3F001A62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107.16</c:v>
                </c:pt>
                <c:pt idx="1">
                  <c:v>106.46</c:v>
                </c:pt>
                <c:pt idx="2">
                  <c:v>102.08</c:v>
                </c:pt>
                <c:pt idx="3">
                  <c:v>103.2</c:v>
                </c:pt>
                <c:pt idx="4">
                  <c:v>94.21</c:v>
                </c:pt>
              </c:numCache>
            </c:numRef>
          </c:val>
          <c:extLst>
            <c:ext xmlns:c16="http://schemas.microsoft.com/office/drawing/2014/chart" uri="{C3380CC4-5D6E-409C-BE32-E72D297353CC}">
              <c16:uniqueId val="{00000000-1C53-4074-9920-F115E1B8D0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1C53-4074-9920-F115E1B8D0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122.49</c:v>
                </c:pt>
                <c:pt idx="1">
                  <c:v>122.71</c:v>
                </c:pt>
                <c:pt idx="2">
                  <c:v>128.24</c:v>
                </c:pt>
                <c:pt idx="3">
                  <c:v>126.43</c:v>
                </c:pt>
                <c:pt idx="4">
                  <c:v>125.14</c:v>
                </c:pt>
              </c:numCache>
            </c:numRef>
          </c:val>
          <c:extLst>
            <c:ext xmlns:c16="http://schemas.microsoft.com/office/drawing/2014/chart" uri="{C3380CC4-5D6E-409C-BE32-E72D297353CC}">
              <c16:uniqueId val="{00000000-5293-4DB5-BEB3-893874ABA8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5293-4DB5-BEB3-893874ABA8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9" t="str">
        <f>データ!H6</f>
        <v>愛知県　丹羽広域事務組合（事業会計分）</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4"/>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3"/>
      <c r="BK7" s="3"/>
      <c r="BL7" s="5" t="s">
        <v>9</v>
      </c>
      <c r="BM7" s="6"/>
      <c r="BN7" s="6"/>
      <c r="BO7" s="6"/>
      <c r="BP7" s="6"/>
      <c r="BQ7" s="6"/>
      <c r="BR7" s="6"/>
      <c r="BS7" s="6"/>
      <c r="BT7" s="6"/>
      <c r="BU7" s="6"/>
      <c r="BV7" s="6"/>
      <c r="BW7" s="6"/>
      <c r="BX7" s="6"/>
      <c r="BY7" s="7"/>
    </row>
    <row r="8" spans="1:78" ht="18.75" customHeight="1" x14ac:dyDescent="0.15">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A4</v>
      </c>
      <c r="X8" s="87"/>
      <c r="Y8" s="87"/>
      <c r="Z8" s="87"/>
      <c r="AA8" s="87"/>
      <c r="AB8" s="87"/>
      <c r="AC8" s="87"/>
      <c r="AD8" s="87" t="str">
        <f>データ!$M$6</f>
        <v>自治体職員 民間企業出身</v>
      </c>
      <c r="AE8" s="87"/>
      <c r="AF8" s="87"/>
      <c r="AG8" s="87"/>
      <c r="AH8" s="87"/>
      <c r="AI8" s="87"/>
      <c r="AJ8" s="87"/>
      <c r="AK8" s="4"/>
      <c r="AL8" s="75" t="str">
        <f>データ!$R$6</f>
        <v>-</v>
      </c>
      <c r="AM8" s="75"/>
      <c r="AN8" s="75"/>
      <c r="AO8" s="75"/>
      <c r="AP8" s="75"/>
      <c r="AQ8" s="75"/>
      <c r="AR8" s="75"/>
      <c r="AS8" s="75"/>
      <c r="AT8" s="71" t="str">
        <f>データ!$S$6</f>
        <v>-</v>
      </c>
      <c r="AU8" s="72"/>
      <c r="AV8" s="72"/>
      <c r="AW8" s="72"/>
      <c r="AX8" s="72"/>
      <c r="AY8" s="72"/>
      <c r="AZ8" s="72"/>
      <c r="BA8" s="72"/>
      <c r="BB8" s="74" t="str">
        <f>データ!$T$6</f>
        <v>-</v>
      </c>
      <c r="BC8" s="74"/>
      <c r="BD8" s="74"/>
      <c r="BE8" s="74"/>
      <c r="BF8" s="74"/>
      <c r="BG8" s="74"/>
      <c r="BH8" s="74"/>
      <c r="BI8" s="74"/>
      <c r="BJ8" s="3"/>
      <c r="BK8" s="3"/>
      <c r="BL8" s="78" t="s">
        <v>10</v>
      </c>
      <c r="BM8" s="79"/>
      <c r="BN8" s="8" t="s">
        <v>11</v>
      </c>
      <c r="BO8" s="9"/>
      <c r="BP8" s="9"/>
      <c r="BQ8" s="9"/>
      <c r="BR8" s="9"/>
      <c r="BS8" s="9"/>
      <c r="BT8" s="9"/>
      <c r="BU8" s="9"/>
      <c r="BV8" s="9"/>
      <c r="BW8" s="9"/>
      <c r="BX8" s="9"/>
      <c r="BY8" s="10"/>
    </row>
    <row r="9" spans="1:78" ht="18.75" customHeight="1" x14ac:dyDescent="0.15">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4"/>
      <c r="AI9" s="4"/>
      <c r="AJ9" s="4"/>
      <c r="AK9" s="4"/>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3"/>
      <c r="BK9" s="3"/>
      <c r="BL9" s="69" t="s">
        <v>19</v>
      </c>
      <c r="BM9" s="70"/>
      <c r="BN9" s="11" t="s">
        <v>20</v>
      </c>
      <c r="BO9" s="12"/>
      <c r="BP9" s="12"/>
      <c r="BQ9" s="12"/>
      <c r="BR9" s="12"/>
      <c r="BS9" s="12"/>
      <c r="BT9" s="12"/>
      <c r="BU9" s="12"/>
      <c r="BV9" s="12"/>
      <c r="BW9" s="12"/>
      <c r="BX9" s="12"/>
      <c r="BY9" s="13"/>
    </row>
    <row r="10" spans="1:78" ht="18.75" customHeight="1" x14ac:dyDescent="0.15">
      <c r="A10" s="2"/>
      <c r="B10" s="71" t="str">
        <f>データ!$N$6</f>
        <v>-</v>
      </c>
      <c r="C10" s="72"/>
      <c r="D10" s="72"/>
      <c r="E10" s="72"/>
      <c r="F10" s="72"/>
      <c r="G10" s="72"/>
      <c r="H10" s="72"/>
      <c r="I10" s="71">
        <f>データ!$O$6</f>
        <v>88.13</v>
      </c>
      <c r="J10" s="72"/>
      <c r="K10" s="72"/>
      <c r="L10" s="72"/>
      <c r="M10" s="72"/>
      <c r="N10" s="72"/>
      <c r="O10" s="73"/>
      <c r="P10" s="74">
        <f>データ!$P$6</f>
        <v>99.84</v>
      </c>
      <c r="Q10" s="74"/>
      <c r="R10" s="74"/>
      <c r="S10" s="74"/>
      <c r="T10" s="74"/>
      <c r="U10" s="74"/>
      <c r="V10" s="74"/>
      <c r="W10" s="75">
        <f>データ!$Q$6</f>
        <v>1980</v>
      </c>
      <c r="X10" s="75"/>
      <c r="Y10" s="75"/>
      <c r="Z10" s="75"/>
      <c r="AA10" s="75"/>
      <c r="AB10" s="75"/>
      <c r="AC10" s="75"/>
      <c r="AD10" s="2"/>
      <c r="AE10" s="2"/>
      <c r="AF10" s="2"/>
      <c r="AG10" s="2"/>
      <c r="AH10" s="4"/>
      <c r="AI10" s="4"/>
      <c r="AJ10" s="4"/>
      <c r="AK10" s="4"/>
      <c r="AL10" s="75">
        <f>データ!$U$6</f>
        <v>59138</v>
      </c>
      <c r="AM10" s="75"/>
      <c r="AN10" s="75"/>
      <c r="AO10" s="75"/>
      <c r="AP10" s="75"/>
      <c r="AQ10" s="75"/>
      <c r="AR10" s="75"/>
      <c r="AS10" s="75"/>
      <c r="AT10" s="71">
        <f>データ!$V$6</f>
        <v>24.8</v>
      </c>
      <c r="AU10" s="72"/>
      <c r="AV10" s="72"/>
      <c r="AW10" s="72"/>
      <c r="AX10" s="72"/>
      <c r="AY10" s="72"/>
      <c r="AZ10" s="72"/>
      <c r="BA10" s="72"/>
      <c r="BB10" s="74">
        <f>データ!$W$6</f>
        <v>2384.6</v>
      </c>
      <c r="BC10" s="74"/>
      <c r="BD10" s="74"/>
      <c r="BE10" s="74"/>
      <c r="BF10" s="74"/>
      <c r="BG10" s="74"/>
      <c r="BH10" s="74"/>
      <c r="BI10" s="74"/>
      <c r="BJ10" s="2"/>
      <c r="BK10" s="2"/>
      <c r="BL10" s="76" t="s">
        <v>21</v>
      </c>
      <c r="BM10" s="7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112</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M3j2KxE2Gx7Y5rDsflQ82WSrVNDaEmT4yKEHvW51m/QG06xPvgfbyyOPhZ2g2w726pwWZzravNGVtI7I1UyRQ==" saltValue="ZuKWDVX8BYSn1naPnL2yI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27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52</v>
      </c>
      <c r="B4" s="31"/>
      <c r="C4" s="31"/>
      <c r="D4" s="31"/>
      <c r="E4" s="31"/>
      <c r="F4" s="31"/>
      <c r="G4" s="31"/>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54</v>
      </c>
      <c r="AJ4" s="91"/>
      <c r="AK4" s="91"/>
      <c r="AL4" s="91"/>
      <c r="AM4" s="91"/>
      <c r="AN4" s="91"/>
      <c r="AO4" s="91"/>
      <c r="AP4" s="91"/>
      <c r="AQ4" s="91"/>
      <c r="AR4" s="91"/>
      <c r="AS4" s="91"/>
      <c r="AT4" s="91" t="s">
        <v>55</v>
      </c>
      <c r="AU4" s="91"/>
      <c r="AV4" s="91"/>
      <c r="AW4" s="91"/>
      <c r="AX4" s="91"/>
      <c r="AY4" s="91"/>
      <c r="AZ4" s="91"/>
      <c r="BA4" s="91"/>
      <c r="BB4" s="91"/>
      <c r="BC4" s="91"/>
      <c r="BD4" s="91"/>
      <c r="BE4" s="91" t="s">
        <v>56</v>
      </c>
      <c r="BF4" s="91"/>
      <c r="BG4" s="91"/>
      <c r="BH4" s="91"/>
      <c r="BI4" s="91"/>
      <c r="BJ4" s="91"/>
      <c r="BK4" s="91"/>
      <c r="BL4" s="91"/>
      <c r="BM4" s="91"/>
      <c r="BN4" s="91"/>
      <c r="BO4" s="91"/>
      <c r="BP4" s="91" t="s">
        <v>57</v>
      </c>
      <c r="BQ4" s="91"/>
      <c r="BR4" s="91"/>
      <c r="BS4" s="91"/>
      <c r="BT4" s="91"/>
      <c r="BU4" s="91"/>
      <c r="BV4" s="91"/>
      <c r="BW4" s="91"/>
      <c r="BX4" s="91"/>
      <c r="BY4" s="91"/>
      <c r="BZ4" s="91"/>
      <c r="CA4" s="91" t="s">
        <v>58</v>
      </c>
      <c r="CB4" s="91"/>
      <c r="CC4" s="91"/>
      <c r="CD4" s="91"/>
      <c r="CE4" s="91"/>
      <c r="CF4" s="91"/>
      <c r="CG4" s="91"/>
      <c r="CH4" s="91"/>
      <c r="CI4" s="91"/>
      <c r="CJ4" s="91"/>
      <c r="CK4" s="91"/>
      <c r="CL4" s="91" t="s">
        <v>59</v>
      </c>
      <c r="CM4" s="91"/>
      <c r="CN4" s="91"/>
      <c r="CO4" s="91"/>
      <c r="CP4" s="91"/>
      <c r="CQ4" s="91"/>
      <c r="CR4" s="91"/>
      <c r="CS4" s="91"/>
      <c r="CT4" s="91"/>
      <c r="CU4" s="91"/>
      <c r="CV4" s="91"/>
      <c r="CW4" s="91" t="s">
        <v>60</v>
      </c>
      <c r="CX4" s="91"/>
      <c r="CY4" s="91"/>
      <c r="CZ4" s="91"/>
      <c r="DA4" s="91"/>
      <c r="DB4" s="91"/>
      <c r="DC4" s="91"/>
      <c r="DD4" s="91"/>
      <c r="DE4" s="91"/>
      <c r="DF4" s="91"/>
      <c r="DG4" s="91"/>
      <c r="DH4" s="91" t="s">
        <v>61</v>
      </c>
      <c r="DI4" s="91"/>
      <c r="DJ4" s="91"/>
      <c r="DK4" s="91"/>
      <c r="DL4" s="91"/>
      <c r="DM4" s="91"/>
      <c r="DN4" s="91"/>
      <c r="DO4" s="91"/>
      <c r="DP4" s="91"/>
      <c r="DQ4" s="91"/>
      <c r="DR4" s="91"/>
      <c r="DS4" s="91" t="s">
        <v>62</v>
      </c>
      <c r="DT4" s="91"/>
      <c r="DU4" s="91"/>
      <c r="DV4" s="91"/>
      <c r="DW4" s="91"/>
      <c r="DX4" s="91"/>
      <c r="DY4" s="91"/>
      <c r="DZ4" s="91"/>
      <c r="EA4" s="91"/>
      <c r="EB4" s="91"/>
      <c r="EC4" s="91"/>
      <c r="ED4" s="91" t="s">
        <v>63</v>
      </c>
      <c r="EE4" s="91"/>
      <c r="EF4" s="91"/>
      <c r="EG4" s="91"/>
      <c r="EH4" s="91"/>
      <c r="EI4" s="91"/>
      <c r="EJ4" s="91"/>
      <c r="EK4" s="91"/>
      <c r="EL4" s="91"/>
      <c r="EM4" s="91"/>
      <c r="EN4" s="9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238732</v>
      </c>
      <c r="D6" s="34">
        <f t="shared" si="3"/>
        <v>46</v>
      </c>
      <c r="E6" s="34">
        <f t="shared" si="3"/>
        <v>1</v>
      </c>
      <c r="F6" s="34">
        <f t="shared" si="3"/>
        <v>0</v>
      </c>
      <c r="G6" s="34">
        <f t="shared" si="3"/>
        <v>1</v>
      </c>
      <c r="H6" s="34" t="str">
        <f t="shared" si="3"/>
        <v>愛知県　丹羽広域事務組合（事業会計分）</v>
      </c>
      <c r="I6" s="34" t="str">
        <f t="shared" si="3"/>
        <v>法適用</v>
      </c>
      <c r="J6" s="34" t="str">
        <f t="shared" si="3"/>
        <v>水道事業</v>
      </c>
      <c r="K6" s="34" t="str">
        <f t="shared" si="3"/>
        <v>末端給水事業</v>
      </c>
      <c r="L6" s="34" t="str">
        <f t="shared" si="3"/>
        <v>A4</v>
      </c>
      <c r="M6" s="34" t="str">
        <f t="shared" si="3"/>
        <v>自治体職員 民間企業出身</v>
      </c>
      <c r="N6" s="35" t="str">
        <f t="shared" si="3"/>
        <v>-</v>
      </c>
      <c r="O6" s="35">
        <f t="shared" si="3"/>
        <v>88.13</v>
      </c>
      <c r="P6" s="35">
        <f t="shared" si="3"/>
        <v>99.84</v>
      </c>
      <c r="Q6" s="35">
        <f t="shared" si="3"/>
        <v>1980</v>
      </c>
      <c r="R6" s="35" t="str">
        <f t="shared" si="3"/>
        <v>-</v>
      </c>
      <c r="S6" s="35" t="str">
        <f t="shared" si="3"/>
        <v>-</v>
      </c>
      <c r="T6" s="35" t="str">
        <f t="shared" si="3"/>
        <v>-</v>
      </c>
      <c r="U6" s="35">
        <f t="shared" si="3"/>
        <v>59138</v>
      </c>
      <c r="V6" s="35">
        <f t="shared" si="3"/>
        <v>24.8</v>
      </c>
      <c r="W6" s="35">
        <f t="shared" si="3"/>
        <v>2384.6</v>
      </c>
      <c r="X6" s="36">
        <f>IF(X7="",NA(),X7)</f>
        <v>110.5</v>
      </c>
      <c r="Y6" s="36">
        <f t="shared" ref="Y6:AG6" si="4">IF(Y7="",NA(),Y7)</f>
        <v>109.9</v>
      </c>
      <c r="Z6" s="36">
        <f t="shared" si="4"/>
        <v>105.62</v>
      </c>
      <c r="AA6" s="36">
        <f t="shared" si="4"/>
        <v>107.4</v>
      </c>
      <c r="AB6" s="36">
        <f t="shared" si="4"/>
        <v>109.75</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772.08</v>
      </c>
      <c r="AU6" s="36">
        <f t="shared" ref="AU6:BC6" si="6">IF(AU7="",NA(),AU7)</f>
        <v>607</v>
      </c>
      <c r="AV6" s="36">
        <f t="shared" si="6"/>
        <v>916.75</v>
      </c>
      <c r="AW6" s="36">
        <f t="shared" si="6"/>
        <v>1006.79</v>
      </c>
      <c r="AX6" s="36">
        <f t="shared" si="6"/>
        <v>590.92999999999995</v>
      </c>
      <c r="AY6" s="36">
        <f t="shared" si="6"/>
        <v>357.82</v>
      </c>
      <c r="AZ6" s="36">
        <f t="shared" si="6"/>
        <v>355.5</v>
      </c>
      <c r="BA6" s="36">
        <f t="shared" si="6"/>
        <v>349.83</v>
      </c>
      <c r="BB6" s="36">
        <f t="shared" si="6"/>
        <v>360.86</v>
      </c>
      <c r="BC6" s="36">
        <f t="shared" si="6"/>
        <v>350.79</v>
      </c>
      <c r="BD6" s="35" t="str">
        <f>IF(BD7="","",IF(BD7="-","【-】","【"&amp;SUBSTITUTE(TEXT(BD7,"#,##0.00"),"-","△")&amp;"】"))</f>
        <v>【260.31】</v>
      </c>
      <c r="BE6" s="36">
        <f>IF(BE7="",NA(),BE7)</f>
        <v>31.23</v>
      </c>
      <c r="BF6" s="36">
        <f t="shared" ref="BF6:BN6" si="7">IF(BF7="",NA(),BF7)</f>
        <v>46.53</v>
      </c>
      <c r="BG6" s="36">
        <f t="shared" si="7"/>
        <v>65.27</v>
      </c>
      <c r="BH6" s="36">
        <f t="shared" si="7"/>
        <v>85.73</v>
      </c>
      <c r="BI6" s="36">
        <f t="shared" si="7"/>
        <v>99.94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107.16</v>
      </c>
      <c r="BQ6" s="36">
        <f t="shared" ref="BQ6:BY6" si="8">IF(BQ7="",NA(),BQ7)</f>
        <v>106.46</v>
      </c>
      <c r="BR6" s="36">
        <f t="shared" si="8"/>
        <v>102.08</v>
      </c>
      <c r="BS6" s="36">
        <f t="shared" si="8"/>
        <v>103.2</v>
      </c>
      <c r="BT6" s="36">
        <f t="shared" si="8"/>
        <v>94.21</v>
      </c>
      <c r="BU6" s="36">
        <f t="shared" si="8"/>
        <v>106.01</v>
      </c>
      <c r="BV6" s="36">
        <f t="shared" si="8"/>
        <v>104.57</v>
      </c>
      <c r="BW6" s="36">
        <f t="shared" si="8"/>
        <v>103.54</v>
      </c>
      <c r="BX6" s="36">
        <f t="shared" si="8"/>
        <v>103.32</v>
      </c>
      <c r="BY6" s="36">
        <f t="shared" si="8"/>
        <v>100.85</v>
      </c>
      <c r="BZ6" s="35" t="str">
        <f>IF(BZ7="","",IF(BZ7="-","【-】","【"&amp;SUBSTITUTE(TEXT(BZ7,"#,##0.00"),"-","△")&amp;"】"))</f>
        <v>【100.05】</v>
      </c>
      <c r="CA6" s="36">
        <f>IF(CA7="",NA(),CA7)</f>
        <v>122.49</v>
      </c>
      <c r="CB6" s="36">
        <f t="shared" ref="CB6:CJ6" si="9">IF(CB7="",NA(),CB7)</f>
        <v>122.71</v>
      </c>
      <c r="CC6" s="36">
        <f t="shared" si="9"/>
        <v>128.24</v>
      </c>
      <c r="CD6" s="36">
        <f t="shared" si="9"/>
        <v>126.43</v>
      </c>
      <c r="CE6" s="36">
        <f t="shared" si="9"/>
        <v>125.14</v>
      </c>
      <c r="CF6" s="36">
        <f t="shared" si="9"/>
        <v>162.24</v>
      </c>
      <c r="CG6" s="36">
        <f t="shared" si="9"/>
        <v>165.47</v>
      </c>
      <c r="CH6" s="36">
        <f t="shared" si="9"/>
        <v>167.46</v>
      </c>
      <c r="CI6" s="36">
        <f t="shared" si="9"/>
        <v>168.56</v>
      </c>
      <c r="CJ6" s="36">
        <f t="shared" si="9"/>
        <v>167.1</v>
      </c>
      <c r="CK6" s="35" t="str">
        <f>IF(CK7="","",IF(CK7="-","【-】","【"&amp;SUBSTITUTE(TEXT(CK7,"#,##0.00"),"-","△")&amp;"】"))</f>
        <v>【166.40】</v>
      </c>
      <c r="CL6" s="36">
        <f>IF(CL7="",NA(),CL7)</f>
        <v>66.08</v>
      </c>
      <c r="CM6" s="36">
        <f t="shared" ref="CM6:CU6" si="10">IF(CM7="",NA(),CM7)</f>
        <v>66.540000000000006</v>
      </c>
      <c r="CN6" s="36">
        <f t="shared" si="10"/>
        <v>70.86</v>
      </c>
      <c r="CO6" s="36">
        <f t="shared" si="10"/>
        <v>79.260000000000005</v>
      </c>
      <c r="CP6" s="36">
        <f t="shared" si="10"/>
        <v>78.989999999999995</v>
      </c>
      <c r="CQ6" s="36">
        <f t="shared" si="10"/>
        <v>59.11</v>
      </c>
      <c r="CR6" s="36">
        <f t="shared" si="10"/>
        <v>59.74</v>
      </c>
      <c r="CS6" s="36">
        <f t="shared" si="10"/>
        <v>59.46</v>
      </c>
      <c r="CT6" s="36">
        <f t="shared" si="10"/>
        <v>59.51</v>
      </c>
      <c r="CU6" s="36">
        <f t="shared" si="10"/>
        <v>59.91</v>
      </c>
      <c r="CV6" s="35" t="str">
        <f>IF(CV7="","",IF(CV7="-","【-】","【"&amp;SUBSTITUTE(TEXT(CV7,"#,##0.00"),"-","△")&amp;"】"))</f>
        <v>【60.69】</v>
      </c>
      <c r="CW6" s="36">
        <f>IF(CW7="",NA(),CW7)</f>
        <v>90.65</v>
      </c>
      <c r="CX6" s="36">
        <f t="shared" ref="CX6:DF6" si="11">IF(CX7="",NA(),CX7)</f>
        <v>89.84</v>
      </c>
      <c r="CY6" s="36">
        <f t="shared" si="11"/>
        <v>91.02</v>
      </c>
      <c r="CZ6" s="36">
        <f t="shared" si="11"/>
        <v>89.87</v>
      </c>
      <c r="DA6" s="36">
        <f t="shared" si="11"/>
        <v>90.1</v>
      </c>
      <c r="DB6" s="36">
        <f t="shared" si="11"/>
        <v>87.91</v>
      </c>
      <c r="DC6" s="36">
        <f t="shared" si="11"/>
        <v>87.28</v>
      </c>
      <c r="DD6" s="36">
        <f t="shared" si="11"/>
        <v>87.41</v>
      </c>
      <c r="DE6" s="36">
        <f t="shared" si="11"/>
        <v>87.08</v>
      </c>
      <c r="DF6" s="36">
        <f t="shared" si="11"/>
        <v>87.26</v>
      </c>
      <c r="DG6" s="35" t="str">
        <f>IF(DG7="","",IF(DG7="-","【-】","【"&amp;SUBSTITUTE(TEXT(DG7,"#,##0.00"),"-","△")&amp;"】"))</f>
        <v>【89.82】</v>
      </c>
      <c r="DH6" s="36">
        <f>IF(DH7="",NA(),DH7)</f>
        <v>48.75</v>
      </c>
      <c r="DI6" s="36">
        <f t="shared" ref="DI6:DQ6" si="12">IF(DI7="",NA(),DI7)</f>
        <v>48.37</v>
      </c>
      <c r="DJ6" s="36">
        <f t="shared" si="12"/>
        <v>48.19</v>
      </c>
      <c r="DK6" s="36">
        <f t="shared" si="12"/>
        <v>48.79</v>
      </c>
      <c r="DL6" s="36">
        <f t="shared" si="12"/>
        <v>47.86</v>
      </c>
      <c r="DM6" s="36">
        <f t="shared" si="12"/>
        <v>46.88</v>
      </c>
      <c r="DN6" s="36">
        <f t="shared" si="12"/>
        <v>46.94</v>
      </c>
      <c r="DO6" s="36">
        <f t="shared" si="12"/>
        <v>47.62</v>
      </c>
      <c r="DP6" s="36">
        <f t="shared" si="12"/>
        <v>48.55</v>
      </c>
      <c r="DQ6" s="36">
        <f t="shared" si="12"/>
        <v>49.2</v>
      </c>
      <c r="DR6" s="35" t="str">
        <f>IF(DR7="","",IF(DR7="-","【-】","【"&amp;SUBSTITUTE(TEXT(DR7,"#,##0.00"),"-","△")&amp;"】"))</f>
        <v>【50.19】</v>
      </c>
      <c r="DS6" s="36">
        <f>IF(DS7="",NA(),DS7)</f>
        <v>33.94</v>
      </c>
      <c r="DT6" s="36">
        <f t="shared" ref="DT6:EB6" si="13">IF(DT7="",NA(),DT7)</f>
        <v>31.63</v>
      </c>
      <c r="DU6" s="36">
        <f t="shared" si="13"/>
        <v>32.36</v>
      </c>
      <c r="DV6" s="36">
        <f t="shared" si="13"/>
        <v>33.979999999999997</v>
      </c>
      <c r="DW6" s="36">
        <f t="shared" si="13"/>
        <v>36.31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0.53</v>
      </c>
      <c r="EE6" s="36">
        <f t="shared" ref="EE6:EM6" si="14">IF(EE7="",NA(),EE7)</f>
        <v>1</v>
      </c>
      <c r="EF6" s="36">
        <f t="shared" si="14"/>
        <v>0.99</v>
      </c>
      <c r="EG6" s="36">
        <f t="shared" si="14"/>
        <v>0.69</v>
      </c>
      <c r="EH6" s="36">
        <f t="shared" si="14"/>
        <v>0.41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238732</v>
      </c>
      <c r="D7" s="38">
        <v>46</v>
      </c>
      <c r="E7" s="38">
        <v>1</v>
      </c>
      <c r="F7" s="38">
        <v>0</v>
      </c>
      <c r="G7" s="38">
        <v>1</v>
      </c>
      <c r="H7" s="38" t="s">
        <v>92</v>
      </c>
      <c r="I7" s="38" t="s">
        <v>93</v>
      </c>
      <c r="J7" s="38" t="s">
        <v>94</v>
      </c>
      <c r="K7" s="38" t="s">
        <v>95</v>
      </c>
      <c r="L7" s="38" t="s">
        <v>96</v>
      </c>
      <c r="M7" s="38" t="s">
        <v>97</v>
      </c>
      <c r="N7" s="39" t="s">
        <v>98</v>
      </c>
      <c r="O7" s="39">
        <v>88.13</v>
      </c>
      <c r="P7" s="39">
        <v>99.84</v>
      </c>
      <c r="Q7" s="39">
        <v>1980</v>
      </c>
      <c r="R7" s="39" t="s">
        <v>98</v>
      </c>
      <c r="S7" s="39" t="s">
        <v>98</v>
      </c>
      <c r="T7" s="39" t="s">
        <v>98</v>
      </c>
      <c r="U7" s="39">
        <v>59138</v>
      </c>
      <c r="V7" s="39">
        <v>24.8</v>
      </c>
      <c r="W7" s="39">
        <v>2384.6</v>
      </c>
      <c r="X7" s="39">
        <v>110.5</v>
      </c>
      <c r="Y7" s="39">
        <v>109.9</v>
      </c>
      <c r="Z7" s="39">
        <v>105.62</v>
      </c>
      <c r="AA7" s="39">
        <v>107.4</v>
      </c>
      <c r="AB7" s="39">
        <v>109.75</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772.08</v>
      </c>
      <c r="AU7" s="39">
        <v>607</v>
      </c>
      <c r="AV7" s="39">
        <v>916.75</v>
      </c>
      <c r="AW7" s="39">
        <v>1006.79</v>
      </c>
      <c r="AX7" s="39">
        <v>590.92999999999995</v>
      </c>
      <c r="AY7" s="39">
        <v>357.82</v>
      </c>
      <c r="AZ7" s="39">
        <v>355.5</v>
      </c>
      <c r="BA7" s="39">
        <v>349.83</v>
      </c>
      <c r="BB7" s="39">
        <v>360.86</v>
      </c>
      <c r="BC7" s="39">
        <v>350.79</v>
      </c>
      <c r="BD7" s="39">
        <v>260.31</v>
      </c>
      <c r="BE7" s="39">
        <v>31.23</v>
      </c>
      <c r="BF7" s="39">
        <v>46.53</v>
      </c>
      <c r="BG7" s="39">
        <v>65.27</v>
      </c>
      <c r="BH7" s="39">
        <v>85.73</v>
      </c>
      <c r="BI7" s="39">
        <v>99.94</v>
      </c>
      <c r="BJ7" s="39">
        <v>307.45999999999998</v>
      </c>
      <c r="BK7" s="39">
        <v>312.58</v>
      </c>
      <c r="BL7" s="39">
        <v>314.87</v>
      </c>
      <c r="BM7" s="39">
        <v>309.27999999999997</v>
      </c>
      <c r="BN7" s="39">
        <v>322.92</v>
      </c>
      <c r="BO7" s="39">
        <v>275.67</v>
      </c>
      <c r="BP7" s="39">
        <v>107.16</v>
      </c>
      <c r="BQ7" s="39">
        <v>106.46</v>
      </c>
      <c r="BR7" s="39">
        <v>102.08</v>
      </c>
      <c r="BS7" s="39">
        <v>103.2</v>
      </c>
      <c r="BT7" s="39">
        <v>94.21</v>
      </c>
      <c r="BU7" s="39">
        <v>106.01</v>
      </c>
      <c r="BV7" s="39">
        <v>104.57</v>
      </c>
      <c r="BW7" s="39">
        <v>103.54</v>
      </c>
      <c r="BX7" s="39">
        <v>103.32</v>
      </c>
      <c r="BY7" s="39">
        <v>100.85</v>
      </c>
      <c r="BZ7" s="39">
        <v>100.05</v>
      </c>
      <c r="CA7" s="39">
        <v>122.49</v>
      </c>
      <c r="CB7" s="39">
        <v>122.71</v>
      </c>
      <c r="CC7" s="39">
        <v>128.24</v>
      </c>
      <c r="CD7" s="39">
        <v>126.43</v>
      </c>
      <c r="CE7" s="39">
        <v>125.14</v>
      </c>
      <c r="CF7" s="39">
        <v>162.24</v>
      </c>
      <c r="CG7" s="39">
        <v>165.47</v>
      </c>
      <c r="CH7" s="39">
        <v>167.46</v>
      </c>
      <c r="CI7" s="39">
        <v>168.56</v>
      </c>
      <c r="CJ7" s="39">
        <v>167.1</v>
      </c>
      <c r="CK7" s="39">
        <v>166.4</v>
      </c>
      <c r="CL7" s="39">
        <v>66.08</v>
      </c>
      <c r="CM7" s="39">
        <v>66.540000000000006</v>
      </c>
      <c r="CN7" s="39">
        <v>70.86</v>
      </c>
      <c r="CO7" s="39">
        <v>79.260000000000005</v>
      </c>
      <c r="CP7" s="39">
        <v>78.989999999999995</v>
      </c>
      <c r="CQ7" s="39">
        <v>59.11</v>
      </c>
      <c r="CR7" s="39">
        <v>59.74</v>
      </c>
      <c r="CS7" s="39">
        <v>59.46</v>
      </c>
      <c r="CT7" s="39">
        <v>59.51</v>
      </c>
      <c r="CU7" s="39">
        <v>59.91</v>
      </c>
      <c r="CV7" s="39">
        <v>60.69</v>
      </c>
      <c r="CW7" s="39">
        <v>90.65</v>
      </c>
      <c r="CX7" s="39">
        <v>89.84</v>
      </c>
      <c r="CY7" s="39">
        <v>91.02</v>
      </c>
      <c r="CZ7" s="39">
        <v>89.87</v>
      </c>
      <c r="DA7" s="39">
        <v>90.1</v>
      </c>
      <c r="DB7" s="39">
        <v>87.91</v>
      </c>
      <c r="DC7" s="39">
        <v>87.28</v>
      </c>
      <c r="DD7" s="39">
        <v>87.41</v>
      </c>
      <c r="DE7" s="39">
        <v>87.08</v>
      </c>
      <c r="DF7" s="39">
        <v>87.26</v>
      </c>
      <c r="DG7" s="39">
        <v>89.82</v>
      </c>
      <c r="DH7" s="39">
        <v>48.75</v>
      </c>
      <c r="DI7" s="39">
        <v>48.37</v>
      </c>
      <c r="DJ7" s="39">
        <v>48.19</v>
      </c>
      <c r="DK7" s="39">
        <v>48.79</v>
      </c>
      <c r="DL7" s="39">
        <v>47.86</v>
      </c>
      <c r="DM7" s="39">
        <v>46.88</v>
      </c>
      <c r="DN7" s="39">
        <v>46.94</v>
      </c>
      <c r="DO7" s="39">
        <v>47.62</v>
      </c>
      <c r="DP7" s="39">
        <v>48.55</v>
      </c>
      <c r="DQ7" s="39">
        <v>49.2</v>
      </c>
      <c r="DR7" s="39">
        <v>50.19</v>
      </c>
      <c r="DS7" s="39">
        <v>33.94</v>
      </c>
      <c r="DT7" s="39">
        <v>31.63</v>
      </c>
      <c r="DU7" s="39">
        <v>32.36</v>
      </c>
      <c r="DV7" s="39">
        <v>33.979999999999997</v>
      </c>
      <c r="DW7" s="39">
        <v>36.31</v>
      </c>
      <c r="DX7" s="39">
        <v>13.39</v>
      </c>
      <c r="DY7" s="39">
        <v>14.48</v>
      </c>
      <c r="DZ7" s="39">
        <v>16.27</v>
      </c>
      <c r="EA7" s="39">
        <v>17.11</v>
      </c>
      <c r="EB7" s="39">
        <v>18.329999999999998</v>
      </c>
      <c r="EC7" s="39">
        <v>20.63</v>
      </c>
      <c r="ED7" s="39">
        <v>0.53</v>
      </c>
      <c r="EE7" s="39">
        <v>1</v>
      </c>
      <c r="EF7" s="39">
        <v>0.99</v>
      </c>
      <c r="EG7" s="39">
        <v>0.69</v>
      </c>
      <c r="EH7" s="39">
        <v>0.41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NP001</cp:lastModifiedBy>
  <cp:lastPrinted>2022-02-21T01:16:25Z</cp:lastPrinted>
  <dcterms:created xsi:type="dcterms:W3CDTF">2021-12-03T06:51:56Z</dcterms:created>
  <dcterms:modified xsi:type="dcterms:W3CDTF">2022-02-21T01:16:27Z</dcterms:modified>
  <cp:category/>
</cp:coreProperties>
</file>